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Summary" sheetId="2" r:id="rId2"/>
    <sheet name="Plan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1" fontId="0" fillId="0" borderId="0" xfId="0" applyNumberFormat="1"/>
    <xf numFmtId="0" fontId="1" fillId="0" borderId="0" xfId="0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5" customWidth="1"/>
    <col min="2" max="2" width="25" customWidth="1"/>
  </cols>
  <sheetData>
    <row r="1">
      <c r="A1" t="inlineStr" s="3">
        <is>
          <t xml:space="preserve">Исходные данные — Мой расчёт</t>
        </is>
      </c>
      <c r="B1" t="inlineStr" s="3">
        <is>
          <t xml:space="preserve">AT Learn</t>
        </is>
      </c>
    </row>
    <row r="2">
      <c r="A2" t="inlineStr" s="0">
        <is>
          <t xml:space="preserve">Цена заказа</t>
        </is>
      </c>
      <c r="B2" s="1">
        <v>5000</v>
      </c>
    </row>
    <row r="3">
      <c r="A3" t="inlineStr" s="0">
        <is>
          <t xml:space="preserve">Себестоимость заказа</t>
        </is>
      </c>
      <c r="B3" s="1">
        <v>3000</v>
      </c>
    </row>
    <row r="4">
      <c r="A4" t="inlineStr" s="0">
        <is>
          <t xml:space="preserve">Комиссия, % от цены</t>
        </is>
      </c>
      <c r="B4" s="1">
        <v>3</v>
      </c>
    </row>
    <row r="5">
      <c r="A5" t="inlineStr" s="0">
        <is>
          <t xml:space="preserve">Налог, % после возвратов</t>
        </is>
      </c>
      <c r="B5" s="1">
        <v>6</v>
      </c>
    </row>
    <row r="6">
      <c r="A6" t="inlineStr" s="0">
        <is>
          <t xml:space="preserve">Возвраты, %</t>
        </is>
      </c>
      <c r="B6" s="1">
        <v>10</v>
      </c>
    </row>
    <row r="7">
      <c r="A7" t="inlineStr" s="0">
        <is>
          <t xml:space="preserve">Заказов за период</t>
        </is>
      </c>
      <c r="B7" s="2">
        <v>100</v>
      </c>
    </row>
    <row r="8">
      <c r="A8" t="inlineStr" s="0">
        <is>
          <t xml:space="preserve">Реклама за период</t>
        </is>
      </c>
      <c r="B8" s="1">
        <v>40000</v>
      </c>
    </row>
    <row r="9">
      <c r="A9" t="inlineStr" s="0">
        <is>
          <t xml:space="preserve">Постоянные расходы за период</t>
        </is>
      </c>
      <c r="B9" s="1">
        <v>50000</v>
      </c>
    </row>
    <row r="11">
      <c r="A11" t="inlineStr" s="0">
        <is>
          <t xml:space="preserve">Валюта и период должны совпадать у всех сумм. Тарифы вводятся вручную.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5" customWidth="1"/>
    <col min="2" max="2" width="25" customWidth="1"/>
  </cols>
  <sheetData>
    <row r="1">
      <c r="A1" t="inlineStr" s="3">
        <is>
          <t xml:space="preserve">Расчёт по введённым данным</t>
        </is>
      </c>
      <c r="B1" t="inlineStr" s="3">
        <is>
          <t xml:space="preserve">AT Learn</t>
        </is>
      </c>
    </row>
    <row r="2">
      <c r="A2" t="inlineStr" s="0">
        <is>
          <t xml:space="preserve">Поступление после возвратов на заказ</t>
        </is>
      </c>
      <c r="B2" s="1">
        <f>Inputs!B2*(1-Inputs!B6/100)</f>
        <v>4500</v>
      </c>
    </row>
    <row r="3">
      <c r="A3" t="inlineStr" s="0">
        <is>
          <t xml:space="preserve">Вклад заказа до рекламы и постоянных расходов</t>
        </is>
      </c>
      <c r="B3" s="1">
        <f>B2-Inputs!B3-Inputs!B2*Inputs!B4/100-B2*Inputs!B5/100</f>
        <v>1080</v>
      </c>
    </row>
    <row r="4">
      <c r="A4" t="inlineStr" s="0">
        <is>
          <t xml:space="preserve">Фактический CPA</t>
        </is>
      </c>
      <c r="B4" s="1">
        <f>IF(Inputs!B7&gt;0,Inputs!B8/Inputs!B7,"")</f>
        <v>400</v>
      </c>
    </row>
    <row r="5">
      <c r="A5" t="inlineStr" s="0">
        <is>
          <t xml:space="preserve">Предел CPA с постоянными расходами</t>
        </is>
      </c>
      <c r="B5" s="1">
        <f>IF(Inputs!B7&gt;0,B3-Inputs!B9/Inputs!B7,"")</f>
        <v>580</v>
      </c>
    </row>
    <row r="6">
      <c r="A6" t="inlineStr" s="0">
        <is>
          <t xml:space="preserve">Остаток после указанных расходов</t>
        </is>
      </c>
      <c r="B6" s="1">
        <f>B3*Inputs!B7-Inputs!B8-Inputs!B9</f>
        <v>18000</v>
      </c>
    </row>
    <row r="7">
      <c r="A7" t="inlineStr" s="0">
        <is>
          <t xml:space="preserve">Заказов для безубыточности</t>
        </is>
      </c>
      <c r="B7" s="2">
        <f>IF(B3&gt;0,ROUNDUP((Inputs!B8+Inputs!B9)/B3,0),"")</f>
        <v>84</v>
      </c>
    </row>
    <row r="9">
      <c r="A9" t="inlineStr" s="0">
        <is>
          <t xml:space="preserve">Упрощённая модель, не бухгалтерский или налоговый расчёт и не прогноз.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5" customWidth="1"/>
    <col min="2" max="2" width="25" customWidth="1"/>
  </cols>
  <sheetData>
    <row r="1">
      <c r="A1" t="inlineStr" s="3">
        <is>
          <t xml:space="preserve">План продаж</t>
        </is>
      </c>
      <c r="B1" t="inlineStr" s="3">
        <is>
          <t xml:space="preserve">AT Learn</t>
        </is>
      </c>
    </row>
    <row r="2">
      <c r="A2" t="inlineStr" s="0">
        <is>
          <t xml:space="preserve">Цель по остатку</t>
        </is>
      </c>
      <c r="B2" s="1">
        <v>100000</v>
      </c>
    </row>
    <row r="3">
      <c r="A3" t="inlineStr" s="0">
        <is>
          <t xml:space="preserve">Плановый CPA</t>
        </is>
      </c>
      <c r="B3" s="1">
        <v>100</v>
      </c>
    </row>
    <row r="4">
      <c r="A4" t="inlineStr" s="0">
        <is>
          <t xml:space="preserve">Вклад после планового CPA</t>
        </is>
      </c>
      <c r="B4" s="1">
        <f>Summary!B3-B3</f>
        <v>980</v>
      </c>
    </row>
    <row r="5">
      <c r="A5" t="inlineStr" s="0">
        <is>
          <t xml:space="preserve">Нужное число заказов</t>
        </is>
      </c>
      <c r="B5" s="2">
        <f>IF((Inputs!B9+B2)=0,0,IF(B4&lt;=0,"",ROUNDUP((Inputs!B9+B2)/B4,0)))</f>
        <v>154</v>
      </c>
    </row>
    <row r="6">
      <c r="A6" t="inlineStr" s="0">
        <is>
          <t xml:space="preserve">План рекламы</t>
        </is>
      </c>
      <c r="B6" s="1">
        <f>IF(ISNUMBER(B5),B5*B3,"")</f>
        <v>15400</v>
      </c>
    </row>
    <row r="7">
      <c r="A7" t="inlineStr" s="0">
        <is>
          <t xml:space="preserve">План выручки</t>
        </is>
      </c>
      <c r="B7" s="1">
        <f>IF(ISNUMBER(B5),B5*Inputs!B2,"")</f>
        <v>770000</v>
      </c>
    </row>
    <row r="8">
      <c r="A8" t="inlineStr" s="0">
        <is>
          <t xml:space="preserve">Остаток по плану</t>
        </is>
      </c>
      <c r="B8" s="1">
        <f>IF(ISNUMBER(B5),B5*B4-Inputs!B9,"")</f>
        <v>100920</v>
      </c>
    </row>
    <row r="10">
      <c r="A10" t="inlineStr" s="0">
        <is>
          <t xml:space="preserve">План — сценарий по допущениям. Если поля пусты, положительный вклад не покрывает цель.</t>
        </is>
      </c>
    </row>
  </sheetData>
</worksheet>
</file>