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Plan" sheetId="3" r:id="rId3"/>
    <sheet name="Notes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Input</t>
        </is>
      </c>
      <c r="B1" t="inlineStr" s="4">
        <is>
          <t xml:space="preserve">Value</t>
        </is>
      </c>
    </row>
    <row r="2">
      <c r="A2" t="inlineStr" s="0">
        <is>
          <t xml:space="preserve">Total budget, RUB</t>
        </is>
      </c>
      <c r="B2" s="1">
        <v>100.01</v>
      </c>
    </row>
    <row r="3">
      <c r="A3" t="inlineStr" s="0">
        <is>
          <t xml:space="preserve">Spent by end of selected day, RUB</t>
        </is>
      </c>
      <c r="B3" s="1">
        <v>40</v>
      </c>
    </row>
    <row r="4">
      <c r="A4" t="inlineStr" s="0">
        <is>
          <t xml:space="preserve">Start</t>
        </is>
      </c>
      <c r="B4" s="3">
        <v>46327</v>
      </c>
    </row>
    <row r="5">
      <c r="A5" t="inlineStr" s="0">
        <is>
          <t xml:space="preserve">Last day</t>
        </is>
      </c>
      <c r="B5" s="3">
        <v>46329</v>
      </c>
    </row>
    <row r="6">
      <c r="A6" t="inlineStr" s="0">
        <is>
          <t xml:space="preserve">As of end of day</t>
        </is>
      </c>
      <c r="B6" s="3">
        <v>46328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Metric</t>
        </is>
      </c>
      <c r="B1" t="inlineStr" s="4">
        <is>
          <t xml:space="preserve">Result</t>
        </is>
      </c>
    </row>
    <row r="2">
      <c r="A2" t="inlineStr" s="0">
        <is>
          <t xml:space="preserve">Planned days</t>
        </is>
      </c>
      <c r="B2" s="1">
        <f>Inputs!B5-Inputs!B4+1</f>
        <v>3</v>
      </c>
    </row>
    <row r="3">
      <c r="A3" t="inlineStr" s="0">
        <is>
          <t xml:space="preserve">Elapsed days, inclusive</t>
        </is>
      </c>
      <c r="B3" s="1">
        <f>Inputs!B6-Inputs!B4+1</f>
        <v>2</v>
      </c>
    </row>
    <row r="4">
      <c r="A4" t="inlineStr" s="0">
        <is>
          <t xml:space="preserve">Remaining days</t>
        </is>
      </c>
      <c r="B4" s="1">
        <f>B2-B3</f>
        <v>1</v>
      </c>
    </row>
    <row r="5">
      <c r="A5" t="inlineStr" s="0">
        <is>
          <t xml:space="preserve">Planned by end of selected day, RUB</t>
        </is>
      </c>
      <c r="B5" s="1">
        <f>(QUOTIENT(ROUND(Inputs!B2*100,0),B2)*B3+MIN(MOD(ROUND(Inputs!B2*100,0),B2),B3))/100</f>
        <v>66.68</v>
      </c>
    </row>
    <row r="6">
      <c r="A6" t="inlineStr" s="0">
        <is>
          <t xml:space="preserve">Actual minus planned, RUB</t>
        </is>
      </c>
      <c r="B6" s="1">
        <f>Inputs!B3-B5</f>
        <v>-26.68</v>
      </c>
    </row>
    <row r="7">
      <c r="A7" t="inlineStr" s="0">
        <is>
          <t xml:space="preserve">Remaining total budget, RUB</t>
        </is>
      </c>
      <c r="B7" s="1">
        <f>Inputs!B2-Inputs!B3</f>
        <v>60.01</v>
      </c>
    </row>
    <row r="8">
      <c r="A8" t="inlineStr" s="0">
        <is>
          <t xml:space="preserve">Average per remaining day, RUB</t>
        </is>
      </c>
      <c r="B8" s="1">
        <f>IF(AND(B4&gt;0,B7&gt;0),B7/B4,"")</f>
        <v>60.01</v>
      </c>
    </row>
    <row r="9">
      <c r="A9" t="inlineStr" s="0">
        <is>
          <t xml:space="preserve">Budget used, %</t>
        </is>
      </c>
      <c r="B9" s="1">
        <f>Inputs!B3/Inputs!B2*100</f>
        <v>39.99600039996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3" width="23" customWidth="1"/>
  </cols>
  <sheetData>
    <row r="1">
      <c r="A1" t="inlineStr" s="4">
        <is>
          <t xml:space="preserve">Date</t>
        </is>
      </c>
      <c r="B1" t="inlineStr" s="4">
        <is>
          <t xml:space="preserve">Daily plan, RUB</t>
        </is>
      </c>
      <c r="C1" t="inlineStr" s="4">
        <is>
          <t xml:space="preserve">Cumulative plan, RUB</t>
        </is>
      </c>
    </row>
    <row r="2">
      <c r="A2" s="3">
        <f>Inputs!B4+0</f>
        <v>46327</v>
      </c>
      <c r="B2" s="1">
        <f>(QUOTIENT(ROUND(Inputs!B2*100,0),Results!B2)+IF(0&lt;MOD(ROUND(Inputs!B2*100,0),Results!B2),1,0))/100</f>
        <v>33.34</v>
      </c>
      <c r="C2" s="1">
        <f>SUM(B2:B2)</f>
        <v>33.34</v>
      </c>
    </row>
    <row r="3">
      <c r="A3" s="3">
        <f>Inputs!B4+1</f>
        <v>46328</v>
      </c>
      <c r="B3" s="1">
        <f>(QUOTIENT(ROUND(Inputs!B2*100,0),Results!B2)+IF(1&lt;MOD(ROUND(Inputs!B2*100,0),Results!B2),1,0))/100</f>
        <v>33.34</v>
      </c>
      <c r="C3" s="1">
        <f>SUM(B2:B3)</f>
        <v>66.68</v>
      </c>
    </row>
    <row r="4">
      <c r="A4" s="3">
        <f>Inputs!B4+2</f>
        <v>46329</v>
      </c>
      <c r="B4" s="1">
        <f>(QUOTIENT(ROUND(Inputs!B2*100,0),Results!B2)+IF(2&lt;MOD(ROUND(Inputs!B2*100,0),Results!B2),1,0))/100</f>
        <v>33.33</v>
      </c>
      <c r="C4" s="1">
        <f>SUM(B2:B4)</f>
        <v>100.01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Assumptions</t>
        </is>
      </c>
    </row>
    <row r="2">
      <c r="A2" t="inlineStr" s="0">
        <is>
          <t xml:space="preserve">Default examples are fictional. This export reflects the inputs entered on this device.</t>
        </is>
      </c>
    </row>
    <row r="3">
      <c r="A3" t="inlineStr" s="0">
        <is>
          <t xml:space="preserve">A blank result means it cannot be calculated. This is a scenario, not a sales forecast.</t>
        </is>
      </c>
    </row>
    <row r="4">
      <c r="A4" t="inlineStr" s="0">
        <is>
          <t xml:space="preserve">Contribution excludes fixed costs. Cost is not recovered on refunds; fee uses original price; tax uses retained receipts.</t>
        </is>
      </c>
    </row>
    <row r="5">
      <c r="A5" t="inlineStr" s="0">
        <is>
          <t xml:space="preserve">ROAS uses gross revenue before refunds and does not equal profit.</t>
        </is>
      </c>
    </row>
    <row r="6">
      <c r="A6" t="inlineStr" s="0">
        <is>
          <t xml:space="preserve">Actual spend is as of end of day; re-export for a different duration.</t>
        </is>
      </c>
    </row>
    <row r="7">
      <c r="A7" t="inlineStr" s="0">
        <is>
          <t xml:space="preserve">Excel uses up to 15 significant digits. Check order rounding at boundaries after editing inputs.</t>
        </is>
      </c>
    </row>
  </sheetData>
</worksheet>
</file>